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7" i="2"/>
  <c r="F97"/>
  <c r="G97"/>
  <c r="E98"/>
  <c r="F98"/>
  <c r="G98"/>
  <c r="E99"/>
  <c r="F99"/>
  <c r="G99"/>
  <c r="E102"/>
  <c r="F102"/>
  <c r="G102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3"/>
  <c r="F113"/>
  <c r="G113"/>
  <c r="E115"/>
  <c r="F115"/>
  <c r="G115"/>
  <c r="E116"/>
  <c r="F116"/>
  <c r="G116"/>
  <c r="E119"/>
  <c r="F119"/>
  <c r="G119"/>
  <c r="E120"/>
  <c r="E117" s="1"/>
  <c r="F120"/>
  <c r="F117" s="1"/>
  <c r="G120"/>
  <c r="G117" s="1"/>
</calcChain>
</file>

<file path=xl/sharedStrings.xml><?xml version="1.0" encoding="utf-8"?>
<sst xmlns="http://schemas.openxmlformats.org/spreadsheetml/2006/main" count="241" uniqueCount="205">
  <si>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</si>
  <si>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</si>
  <si>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</si>
  <si>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</si>
  <si>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</si>
  <si>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</si>
  <si>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</si>
  <si>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</si>
  <si>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</si>
  <si>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</si>
  <si>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</si>
  <si>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</si>
  <si>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</si>
  <si>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</si>
  <si>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</si>
  <si>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</si>
  <si>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</si>
  <si>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</si>
  <si>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</si>
  <si>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</si>
  <si>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</si>
  <si>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</si>
  <si>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</si>
  <si>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</si>
  <si>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</si>
  <si>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</si>
  <si>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</si>
  <si>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</si>
  <si>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</si>
  <si>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</si>
  <si>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</si>
  <si>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</si>
  <si>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</si>
  <si>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</si>
  <si>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</si>
  <si>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</si>
  <si>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</si>
  <si>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</si>
  <si>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</si>
  <si>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</si>
  <si>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</si>
  <si>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</si>
  <si>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</si>
  <si>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</si>
  <si>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</si>
  <si>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</si>
  <si>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</si>
  <si>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</si>
  <si>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</si>
  <si>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</si>
  <si>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</si>
  <si>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</si>
  <si>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</si>
  <si>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</si>
  <si>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</si>
  <si>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</si>
  <si>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</si>
  <si>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</si>
  <si>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</si>
  <si>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</si>
  <si>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</si>
  <si>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</si>
  <si>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</si>
  <si>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</si>
  <si>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</si>
  <si>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</si>
  <si>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</si>
  <si>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</si>
  <si>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</si>
  <si>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</si>
  <si>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</si>
  <si>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</si>
  <si>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</si>
  <si>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</si>
  <si>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</si>
  <si>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</si>
  <si>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</si>
  <si>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</si>
  <si>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</si>
  <si>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</si>
  <si>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</si>
  <si>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</si>
  <si>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</si>
  <si>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</si>
  <si>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</si>
  <si>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</si>
  <si>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</si>
  <si>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</si>
  <si>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</si>
  <si>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</si>
  <si>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</si>
  <si>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</si>
  <si>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</si>
  <si>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</si>
  <si>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</si>
  <si>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</si>
  <si>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</si>
  <si>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</si>
  <si>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</si>
  <si>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</si>
  <si>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</si>
  <si>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</si>
  <si>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</si>
  <si>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</si>
  <si>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</si>
  <si>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</si>
  <si>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</si>
  <si>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</si>
  <si>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</si>
  <si>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</si>
  <si>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</si>
  <si>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</si>
  <si>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</si>
  <si>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</si>
  <si>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</si>
  <si>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</si>
  <si>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</si>
  <si>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</si>
  <si>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</si>
  <si>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</si>
  <si>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</si>
  <si>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</si>
  <si>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</si>
  <si>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</si>
  <si>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</si>
  <si>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</si>
  <si>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</si>
  <si>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</si>
  <si>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</si>
  <si>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</si>
  <si>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</si>
  <si>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</si>
  <si>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</si>
  <si>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</si>
  <si>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</si>
  <si>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</si>
  <si>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</si>
  <si>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</si>
  <si>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</si>
  <si>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</si>
  <si>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</si>
  <si>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</si>
  <si>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</si>
  <si>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</si>
  <si>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</si>
  <si>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</si>
  <si>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</si>
  <si>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</si>
  <si>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</si>
  <si>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</si>
  <si>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</si>
  <si>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</si>
  <si>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</si>
  <si>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</si>
  <si>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</si>
  <si>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</si>
  <si>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</si>
  <si>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</si>
  <si>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</si>
  <si>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</si>
  <si>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</si>
  <si>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</si>
  <si>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</si>
  <si>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</si>
  <si>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</si>
  <si>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</si>
  <si>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</si>
  <si>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</si>
  <si>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</si>
  <si>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</si>
  <si>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</si>
  <si>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</si>
  <si>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</si>
  <si>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</si>
  <si>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</si>
  <si>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</si>
  <si>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</si>
  <si>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</si>
  <si>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</si>
  <si>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</si>
  <si>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</si>
  <si>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</si>
  <si>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</si>
  <si>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</si>
  <si>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</si>
  <si>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</si>
  <si>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</si>
  <si>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</si>
  <si>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</si>
  <si>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</si>
  <si>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</si>
  <si>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</si>
  <si>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</si>
  <si>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</si>
  <si>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</si>
  <si>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</si>
  <si>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</si>
  <si>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</si>
  <si>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</si>
  <si>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</si>
  <si>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</si>
  <si>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</si>
  <si>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PHILADELPHIA PHARMACEEUTICALS</t>
  </si>
  <si>
    <t>فيلادلفيا لصناعة الأدوية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</si>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</sst>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2" sqref="E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141219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 t="s">
        <v>204</v>
      </c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 t="s">
        <v>204</v>
      </c>
      <c r="G7" s="14" t="s">
        <v>204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 t="s">
        <v>204</v>
      </c>
      <c r="G8" s="14" t="s">
        <v>204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 t="s">
        <v>204</v>
      </c>
      <c r="G9" s="14" t="s">
        <v>204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2000000</v>
      </c>
      <c r="F10" s="14">
        <v>1600000</v>
      </c>
      <c r="G10" s="14">
        <v>1200000</v>
      </c>
      <c r="H10" s="14" t="s">
        <v>204</v>
      </c>
      <c r="I10" s="4" t="s">
        <v>24</v>
      </c>
    </row>
    <row r="11" spans="4:9" ht="20.100000000000001" customHeight="1">
      <c r="D11" s="10" t="s">
        <v>127</v>
      </c>
      <c r="E11" s="14" t="s">
        <v>204</v>
      </c>
      <c r="F11" s="14" t="s">
        <v>204</v>
      </c>
      <c r="G11" s="14" t="s">
        <v>204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 t="s">
        <v>204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263604</v>
      </c>
      <c r="F16" s="56">
        <v>306553</v>
      </c>
      <c r="G16" s="56">
        <v>194940</v>
      </c>
      <c r="H16" s="56"/>
      <c r="I16" s="3" t="s">
        <v>58</v>
      </c>
    </row>
    <row r="17" spans="4:9" ht="20.100000000000001" customHeight="1">
      <c r="D17" s="10" t="s">
        <v>128</v>
      </c>
      <c r="E17" s="57">
        <v>1264084</v>
      </c>
      <c r="F17" s="57">
        <v>1462456</v>
      </c>
      <c r="G17" s="57">
        <v>1659884</v>
      </c>
      <c r="H17" s="57"/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/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/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/>
      <c r="I20" s="4" t="s">
        <v>170</v>
      </c>
    </row>
    <row r="21" spans="4:9" ht="20.100000000000001" customHeight="1">
      <c r="D21" s="19" t="s">
        <v>181</v>
      </c>
      <c r="E21" s="57">
        <v>1035919</v>
      </c>
      <c r="F21" s="57">
        <v>963205</v>
      </c>
      <c r="G21" s="57">
        <v>1112006</v>
      </c>
      <c r="H21" s="57"/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/>
      <c r="I22" s="4" t="s">
        <v>172</v>
      </c>
    </row>
    <row r="23" spans="4:9" ht="20.100000000000001" customHeight="1">
      <c r="D23" s="10" t="s">
        <v>70</v>
      </c>
      <c r="E23" s="57">
        <v>2589120</v>
      </c>
      <c r="F23" s="57">
        <v>2812952</v>
      </c>
      <c r="G23" s="57">
        <v>3067796</v>
      </c>
      <c r="H23" s="57"/>
      <c r="I23" s="4" t="s">
        <v>60</v>
      </c>
    </row>
    <row r="24" spans="4:9" ht="20.100000000000001" customHeight="1">
      <c r="D24" s="10" t="s">
        <v>98</v>
      </c>
      <c r="E24" s="57">
        <v>95220</v>
      </c>
      <c r="F24" s="57">
        <v>0</v>
      </c>
      <c r="G24" s="57">
        <v>0</v>
      </c>
      <c r="H24" s="57"/>
      <c r="I24" s="4" t="s">
        <v>82</v>
      </c>
    </row>
    <row r="25" spans="4:9" ht="20.100000000000001" customHeight="1">
      <c r="D25" s="10" t="s">
        <v>158</v>
      </c>
      <c r="E25" s="57">
        <v>1153823</v>
      </c>
      <c r="F25" s="57">
        <v>944189</v>
      </c>
      <c r="G25" s="57">
        <v>994272</v>
      </c>
      <c r="H25" s="57"/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/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/>
      <c r="I27" s="4" t="s">
        <v>83</v>
      </c>
    </row>
    <row r="28" spans="4:9" ht="20.100000000000001" customHeight="1">
      <c r="D28" s="10" t="s">
        <v>71</v>
      </c>
      <c r="E28" s="57">
        <v>1153823</v>
      </c>
      <c r="F28" s="57">
        <v>944189</v>
      </c>
      <c r="G28" s="57">
        <v>994272</v>
      </c>
      <c r="H28" s="57"/>
      <c r="I28" s="4" t="s">
        <v>175</v>
      </c>
    </row>
    <row r="29" spans="4:9" ht="20.100000000000001" customHeight="1">
      <c r="D29" s="10" t="s">
        <v>72</v>
      </c>
      <c r="E29" s="57">
        <v>65290</v>
      </c>
      <c r="F29" s="57">
        <v>47305</v>
      </c>
      <c r="G29" s="57">
        <v>34820</v>
      </c>
      <c r="H29" s="57"/>
      <c r="I29" s="4" t="s">
        <v>176</v>
      </c>
    </row>
    <row r="30" spans="4:9" ht="20.100000000000001" customHeight="1">
      <c r="D30" s="21" t="s">
        <v>29</v>
      </c>
      <c r="E30" s="58">
        <v>3903453</v>
      </c>
      <c r="F30" s="58">
        <v>3804446</v>
      </c>
      <c r="G30" s="58">
        <v>4096888</v>
      </c>
      <c r="H30" s="58"/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338246</v>
      </c>
      <c r="F35" s="56">
        <v>495029</v>
      </c>
      <c r="G35" s="56">
        <v>679852</v>
      </c>
      <c r="H35" s="56"/>
      <c r="I35" s="3" t="s">
        <v>150</v>
      </c>
    </row>
    <row r="36" spans="4:9" ht="20.100000000000001" customHeight="1">
      <c r="D36" s="10" t="s">
        <v>101</v>
      </c>
      <c r="E36" s="57">
        <v>30713</v>
      </c>
      <c r="F36" s="57">
        <v>129330</v>
      </c>
      <c r="G36" s="57">
        <v>593925</v>
      </c>
      <c r="H36" s="57"/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10000</v>
      </c>
      <c r="G37" s="57">
        <v>96320</v>
      </c>
      <c r="H37" s="57"/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/>
      <c r="I38" s="4" t="s">
        <v>85</v>
      </c>
    </row>
    <row r="39" spans="4:9" ht="20.100000000000001" customHeight="1">
      <c r="D39" s="10" t="s">
        <v>104</v>
      </c>
      <c r="E39" s="57">
        <v>450729</v>
      </c>
      <c r="F39" s="57">
        <v>751295</v>
      </c>
      <c r="G39" s="57">
        <v>1609388</v>
      </c>
      <c r="H39" s="57"/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/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/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/>
      <c r="I42" s="4" t="s">
        <v>87</v>
      </c>
    </row>
    <row r="43" spans="4:9" ht="20.100000000000001" customHeight="1">
      <c r="D43" s="20" t="s">
        <v>107</v>
      </c>
      <c r="E43" s="58">
        <v>450729</v>
      </c>
      <c r="F43" s="58">
        <v>751295</v>
      </c>
      <c r="G43" s="58">
        <v>1609388</v>
      </c>
      <c r="H43" s="58"/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</v>
      </c>
      <c r="F46" s="56">
        <v>1600000</v>
      </c>
      <c r="G46" s="56">
        <v>1200000</v>
      </c>
      <c r="H46" s="56"/>
      <c r="I46" s="3" t="s">
        <v>5</v>
      </c>
    </row>
    <row r="47" spans="4:9" ht="20.100000000000001" customHeight="1">
      <c r="D47" s="10" t="s">
        <v>31</v>
      </c>
      <c r="E47" s="57">
        <v>2000000</v>
      </c>
      <c r="F47" s="57">
        <v>1600000</v>
      </c>
      <c r="G47" s="57">
        <v>1200000</v>
      </c>
      <c r="H47" s="57"/>
      <c r="I47" s="4" t="s">
        <v>6</v>
      </c>
    </row>
    <row r="48" spans="4:9" ht="20.100000000000001" customHeight="1">
      <c r="D48" s="10" t="s">
        <v>130</v>
      </c>
      <c r="E48" s="57">
        <v>2000000</v>
      </c>
      <c r="F48" s="57">
        <v>1600000</v>
      </c>
      <c r="G48" s="57">
        <v>1200000</v>
      </c>
      <c r="H48" s="57"/>
      <c r="I48" s="4" t="s">
        <v>7</v>
      </c>
    </row>
    <row r="49" spans="4:9" ht="20.100000000000001" customHeight="1">
      <c r="D49" s="10" t="s">
        <v>73</v>
      </c>
      <c r="E49" s="57">
        <v>211248</v>
      </c>
      <c r="F49" s="57">
        <v>211248</v>
      </c>
      <c r="G49" s="57">
        <v>208244</v>
      </c>
      <c r="H49" s="57"/>
      <c r="I49" s="4" t="s">
        <v>61</v>
      </c>
    </row>
    <row r="50" spans="4:9" ht="20.100000000000001" customHeight="1">
      <c r="D50" s="10" t="s">
        <v>32</v>
      </c>
      <c r="E50" s="57">
        <v>953455</v>
      </c>
      <c r="F50" s="57">
        <v>953455</v>
      </c>
      <c r="G50" s="57">
        <v>947447</v>
      </c>
      <c r="H50" s="57"/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/>
      <c r="I51" s="4" t="s">
        <v>9</v>
      </c>
    </row>
    <row r="52" spans="4:9" ht="20.100000000000001" customHeight="1">
      <c r="D52" s="10" t="s">
        <v>34</v>
      </c>
      <c r="E52" s="57">
        <v>375366</v>
      </c>
      <c r="F52" s="57">
        <v>178822</v>
      </c>
      <c r="G52" s="57">
        <v>0</v>
      </c>
      <c r="H52" s="57"/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/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/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/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/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/>
      <c r="I57" s="4" t="s">
        <v>62</v>
      </c>
    </row>
    <row r="58" spans="4:9" ht="20.100000000000001" customHeight="1">
      <c r="D58" s="10" t="s">
        <v>39</v>
      </c>
      <c r="E58" s="57">
        <v>-87345</v>
      </c>
      <c r="F58" s="57">
        <v>109626</v>
      </c>
      <c r="G58" s="57">
        <v>131809</v>
      </c>
      <c r="H58" s="57"/>
      <c r="I58" s="4" t="s">
        <v>155</v>
      </c>
    </row>
    <row r="59" spans="4:9" ht="20.100000000000001" customHeight="1">
      <c r="D59" s="10" t="s">
        <v>38</v>
      </c>
      <c r="E59" s="57">
        <v>3452724</v>
      </c>
      <c r="F59" s="57">
        <v>3053151</v>
      </c>
      <c r="G59" s="57">
        <v>2487500</v>
      </c>
      <c r="H59" s="57"/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/>
      <c r="I60" s="43" t="s">
        <v>184</v>
      </c>
    </row>
    <row r="61" spans="4:9" ht="20.100000000000001" customHeight="1">
      <c r="D61" s="11" t="s">
        <v>74</v>
      </c>
      <c r="E61" s="58">
        <v>3903453</v>
      </c>
      <c r="F61" s="58">
        <v>3804446</v>
      </c>
      <c r="G61" s="58">
        <v>4096888</v>
      </c>
      <c r="H61" s="58"/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1895642</v>
      </c>
      <c r="F65" s="56">
        <v>2377629</v>
      </c>
      <c r="G65" s="56">
        <v>2516901</v>
      </c>
      <c r="H65" s="56"/>
      <c r="I65" s="3" t="s">
        <v>88</v>
      </c>
    </row>
    <row r="66" spans="4:9" ht="20.100000000000001" customHeight="1">
      <c r="D66" s="10" t="s">
        <v>110</v>
      </c>
      <c r="E66" s="57">
        <v>1159436</v>
      </c>
      <c r="F66" s="57">
        <v>1593485</v>
      </c>
      <c r="G66" s="57">
        <v>1316136</v>
      </c>
      <c r="H66" s="57"/>
      <c r="I66" s="4" t="s">
        <v>89</v>
      </c>
    </row>
    <row r="67" spans="4:9" ht="20.100000000000001" customHeight="1">
      <c r="D67" s="10" t="s">
        <v>132</v>
      </c>
      <c r="E67" s="57">
        <v>736206</v>
      </c>
      <c r="F67" s="57">
        <v>784144</v>
      </c>
      <c r="G67" s="57">
        <v>1200765</v>
      </c>
      <c r="H67" s="57"/>
      <c r="I67" s="4" t="s">
        <v>90</v>
      </c>
    </row>
    <row r="68" spans="4:9" ht="20.100000000000001" customHeight="1">
      <c r="D68" s="10" t="s">
        <v>111</v>
      </c>
      <c r="E68" s="57">
        <v>171663</v>
      </c>
      <c r="F68" s="57">
        <v>168388</v>
      </c>
      <c r="G68" s="57">
        <v>192170</v>
      </c>
      <c r="H68" s="57"/>
      <c r="I68" s="4" t="s">
        <v>91</v>
      </c>
    </row>
    <row r="69" spans="4:9" ht="20.100000000000001" customHeight="1">
      <c r="D69" s="10" t="s">
        <v>112</v>
      </c>
      <c r="E69" s="57">
        <v>490333</v>
      </c>
      <c r="F69" s="57">
        <v>536775</v>
      </c>
      <c r="G69" s="57">
        <v>615592</v>
      </c>
      <c r="H69" s="57"/>
      <c r="I69" s="4" t="s">
        <v>92</v>
      </c>
    </row>
    <row r="70" spans="4:9" ht="20.100000000000001" customHeight="1">
      <c r="D70" s="10" t="s">
        <v>113</v>
      </c>
      <c r="E70" s="57">
        <v>20283</v>
      </c>
      <c r="F70" s="57">
        <v>98480</v>
      </c>
      <c r="G70" s="57">
        <v>101406</v>
      </c>
      <c r="H70" s="57"/>
      <c r="I70" s="4" t="s">
        <v>93</v>
      </c>
    </row>
    <row r="71" spans="4:9" ht="20.100000000000001" customHeight="1">
      <c r="D71" s="10" t="s">
        <v>114</v>
      </c>
      <c r="E71" s="57">
        <v>20283</v>
      </c>
      <c r="F71" s="57">
        <v>0</v>
      </c>
      <c r="G71" s="57">
        <v>0</v>
      </c>
      <c r="H71" s="57"/>
      <c r="I71" s="4" t="s">
        <v>94</v>
      </c>
    </row>
    <row r="72" spans="4:9" ht="20.100000000000001" customHeight="1">
      <c r="D72" s="10" t="s">
        <v>115</v>
      </c>
      <c r="E72" s="57">
        <v>53927</v>
      </c>
      <c r="F72" s="57">
        <v>78981</v>
      </c>
      <c r="G72" s="57">
        <v>393003</v>
      </c>
      <c r="H72" s="57"/>
      <c r="I72" s="4" t="s">
        <v>95</v>
      </c>
    </row>
    <row r="73" spans="4:9" ht="20.100000000000001" customHeight="1">
      <c r="D73" s="10" t="s">
        <v>116</v>
      </c>
      <c r="E73" s="57">
        <v>915</v>
      </c>
      <c r="F73" s="57">
        <v>39844</v>
      </c>
      <c r="G73" s="57">
        <v>13151</v>
      </c>
      <c r="H73" s="57"/>
      <c r="I73" s="4" t="s">
        <v>63</v>
      </c>
    </row>
    <row r="74" spans="4:9" ht="20.100000000000001" customHeight="1">
      <c r="D74" s="10" t="s">
        <v>117</v>
      </c>
      <c r="E74" s="57">
        <v>228858</v>
      </c>
      <c r="F74" s="57">
        <v>16158</v>
      </c>
      <c r="G74" s="57">
        <v>0</v>
      </c>
      <c r="H74" s="57"/>
      <c r="I74" s="4" t="s">
        <v>64</v>
      </c>
    </row>
    <row r="75" spans="4:9" ht="20.100000000000001" customHeight="1">
      <c r="D75" s="10" t="s">
        <v>123</v>
      </c>
      <c r="E75" s="57">
        <v>-174016</v>
      </c>
      <c r="F75" s="57">
        <v>102667</v>
      </c>
      <c r="G75" s="57">
        <v>406154</v>
      </c>
      <c r="H75" s="57"/>
      <c r="I75" s="4" t="s">
        <v>96</v>
      </c>
    </row>
    <row r="76" spans="4:9" ht="20.100000000000001" customHeight="1">
      <c r="D76" s="10" t="s">
        <v>118</v>
      </c>
      <c r="E76" s="57">
        <v>20432</v>
      </c>
      <c r="F76" s="57">
        <v>52627</v>
      </c>
      <c r="G76" s="57">
        <v>62493</v>
      </c>
      <c r="H76" s="57"/>
      <c r="I76" s="4" t="s">
        <v>97</v>
      </c>
    </row>
    <row r="77" spans="4:9" ht="20.100000000000001" customHeight="1">
      <c r="D77" s="10" t="s">
        <v>190</v>
      </c>
      <c r="E77" s="57">
        <v>-194448</v>
      </c>
      <c r="F77" s="57">
        <v>50040</v>
      </c>
      <c r="G77" s="57">
        <v>343661</v>
      </c>
      <c r="H77" s="57"/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1860</v>
      </c>
      <c r="G78" s="57">
        <v>14568</v>
      </c>
      <c r="H78" s="57"/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9028</v>
      </c>
      <c r="H79" s="57"/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846</v>
      </c>
      <c r="G80" s="57">
        <v>8865</v>
      </c>
      <c r="H80" s="57"/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20000</v>
      </c>
      <c r="H81" s="57"/>
      <c r="I81" s="50" t="s">
        <v>196</v>
      </c>
    </row>
    <row r="82" spans="4:9" ht="20.100000000000001" customHeight="1">
      <c r="D82" s="10" t="s">
        <v>187</v>
      </c>
      <c r="E82" s="57">
        <v>-194448</v>
      </c>
      <c r="F82" s="57">
        <v>47334</v>
      </c>
      <c r="G82" s="57">
        <v>291200</v>
      </c>
      <c r="H82" s="57"/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/>
      <c r="I83" s="50" t="s">
        <v>184</v>
      </c>
    </row>
    <row r="84" spans="4:9" ht="20.100000000000001" customHeight="1">
      <c r="D84" s="11" t="s">
        <v>197</v>
      </c>
      <c r="E84" s="58">
        <v>-194448</v>
      </c>
      <c r="F84" s="58">
        <v>47334</v>
      </c>
      <c r="G84" s="58">
        <v>291200</v>
      </c>
      <c r="H84" s="58"/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306553</v>
      </c>
      <c r="F88" s="56">
        <v>194940</v>
      </c>
      <c r="G88" s="56">
        <v>194448</v>
      </c>
      <c r="H88" s="56"/>
      <c r="I88" s="3" t="s">
        <v>16</v>
      </c>
    </row>
    <row r="89" spans="4:9" ht="20.100000000000001" customHeight="1">
      <c r="D89" s="10" t="s">
        <v>43</v>
      </c>
      <c r="E89" s="57">
        <v>-90378</v>
      </c>
      <c r="F89" s="57">
        <v>185092</v>
      </c>
      <c r="G89" s="57">
        <v>-49099</v>
      </c>
      <c r="H89" s="57"/>
      <c r="I89" s="4" t="s">
        <v>17</v>
      </c>
    </row>
    <row r="90" spans="4:9" ht="20.100000000000001" customHeight="1">
      <c r="D90" s="10" t="s">
        <v>44</v>
      </c>
      <c r="E90" s="57">
        <v>-437975</v>
      </c>
      <c r="F90" s="57">
        <v>-60881</v>
      </c>
      <c r="G90" s="57">
        <v>-43790</v>
      </c>
      <c r="H90" s="57"/>
      <c r="I90" s="4" t="s">
        <v>18</v>
      </c>
    </row>
    <row r="91" spans="4:9" ht="20.100000000000001" customHeight="1">
      <c r="D91" s="10" t="s">
        <v>45</v>
      </c>
      <c r="E91" s="57">
        <v>487927</v>
      </c>
      <c r="F91" s="57">
        <v>-12598</v>
      </c>
      <c r="G91" s="57">
        <v>93381</v>
      </c>
      <c r="H91" s="57"/>
      <c r="I91" s="4" t="s">
        <v>19</v>
      </c>
    </row>
    <row r="92" spans="4:9" ht="20.100000000000001" customHeight="1">
      <c r="D92" s="21" t="s">
        <v>47</v>
      </c>
      <c r="E92" s="58">
        <v>266127</v>
      </c>
      <c r="F92" s="58">
        <v>306553</v>
      </c>
      <c r="G92" s="58">
        <v>194940</v>
      </c>
      <c r="H92" s="58"/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 t="s">
        <v>204</v>
      </c>
      <c r="G96" s="22" t="s">
        <v>204</v>
      </c>
      <c r="H96" s="22"/>
      <c r="I96" s="3" t="s">
        <v>22</v>
      </c>
    </row>
    <row r="97" spans="1:15" ht="20.100000000000001" customHeight="1">
      <c r="D97" s="10" t="s">
        <v>49</v>
      </c>
      <c r="E97" s="13">
        <f>+E84/E10</f>
        <v>-9.7224000000000005E-2</v>
      </c>
      <c r="F97" s="13">
        <f>+F84/F10</f>
        <v>2.9583749999999999E-2</v>
      </c>
      <c r="G97" s="13">
        <f>+G84/G10</f>
        <v>0.24266666666666667</v>
      </c>
      <c r="H97" s="13"/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/>
      <c r="I98" s="4" t="s">
        <v>159</v>
      </c>
    </row>
    <row r="99" spans="1:15" ht="20.100000000000001" customHeight="1">
      <c r="D99" s="10" t="s">
        <v>51</v>
      </c>
      <c r="E99" s="13">
        <f>+E59/E10</f>
        <v>1.726362</v>
      </c>
      <c r="F99" s="13">
        <f>+F59/F10</f>
        <v>1.9082193750000001</v>
      </c>
      <c r="G99" s="13">
        <f>+G59/G10</f>
        <v>2.0729166666666665</v>
      </c>
      <c r="H99" s="13"/>
      <c r="I99" s="4" t="s">
        <v>160</v>
      </c>
    </row>
    <row r="100" spans="1:15" ht="20.100000000000001" customHeight="1">
      <c r="D100" s="10" t="s">
        <v>52</v>
      </c>
      <c r="E100" s="13" t="s">
        <v>204</v>
      </c>
      <c r="F100" s="13" t="s">
        <v>204</v>
      </c>
      <c r="G100" s="13" t="s">
        <v>204</v>
      </c>
      <c r="H100" s="13"/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 t="s">
        <v>204</v>
      </c>
      <c r="G101" s="13" t="s">
        <v>204</v>
      </c>
      <c r="H101" s="13"/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/>
      <c r="I102" s="4" t="s">
        <v>147</v>
      </c>
    </row>
    <row r="103" spans="1:15" ht="20.100000000000001" customHeight="1">
      <c r="D103" s="11" t="s">
        <v>55</v>
      </c>
      <c r="E103" s="23" t="s">
        <v>204</v>
      </c>
      <c r="F103" s="23" t="s">
        <v>204</v>
      </c>
      <c r="G103" s="23" t="s">
        <v>204</v>
      </c>
      <c r="H103" s="23"/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38.836763481712268</v>
      </c>
      <c r="F105" s="30">
        <f>+F67*100/F65</f>
        <v>32.980082258417944</v>
      </c>
      <c r="G105" s="30">
        <f>+G67*100/G65</f>
        <v>47.708074334270599</v>
      </c>
      <c r="H105" s="30"/>
      <c r="I105" s="3" t="s">
        <v>122</v>
      </c>
    </row>
    <row r="106" spans="1:15" ht="20.100000000000001" customHeight="1">
      <c r="D106" s="10" t="s">
        <v>76</v>
      </c>
      <c r="E106" s="31">
        <f>+E75*100/E65</f>
        <v>-9.1797923869591411</v>
      </c>
      <c r="F106" s="31">
        <f>+F75*100/F65</f>
        <v>4.3180412082793405</v>
      </c>
      <c r="G106" s="31">
        <f>+G75*100/G65</f>
        <v>16.13706697243952</v>
      </c>
      <c r="H106" s="31"/>
      <c r="I106" s="4" t="s">
        <v>148</v>
      </c>
    </row>
    <row r="107" spans="1:15" ht="20.100000000000001" customHeight="1">
      <c r="D107" s="10" t="s">
        <v>77</v>
      </c>
      <c r="E107" s="31">
        <f>+E82*100/E65</f>
        <v>-10.257633034085551</v>
      </c>
      <c r="F107" s="31">
        <f>+F82*100/F65</f>
        <v>1.9908068079586849</v>
      </c>
      <c r="G107" s="31">
        <f>+G82*100/G65</f>
        <v>11.569783634715867</v>
      </c>
      <c r="H107" s="31"/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-4.4580016718531006</v>
      </c>
      <c r="F108" s="31">
        <f>(F82+F76)*100/F30</f>
        <v>2.6274784817552939</v>
      </c>
      <c r="G108" s="31">
        <f>(G82+G76)*100/G30</f>
        <v>8.6332113545696156</v>
      </c>
      <c r="H108" s="31"/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-5.6317272970558898</v>
      </c>
      <c r="F109" s="29">
        <f>+F84*100/F59</f>
        <v>1.5503327545869825</v>
      </c>
      <c r="G109" s="29">
        <f>+G84*100/G59</f>
        <v>11.706532663316583</v>
      </c>
      <c r="H109" s="29"/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11.546930371647871</v>
      </c>
      <c r="F111" s="22">
        <f>+F43*100/F30</f>
        <v>19.747816107785471</v>
      </c>
      <c r="G111" s="22">
        <f>+G43*100/G30</f>
        <v>39.283182747490294</v>
      </c>
      <c r="H111" s="22"/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88.453069628352125</v>
      </c>
      <c r="F112" s="13">
        <f>+F59*100/F30</f>
        <v>80.252183892214532</v>
      </c>
      <c r="G112" s="13">
        <f>+G59*100/G30</f>
        <v>60.716817252509706</v>
      </c>
      <c r="H112" s="13"/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-8.5168363351605318</v>
      </c>
      <c r="F113" s="23">
        <f>+F75/F76</f>
        <v>1.9508427233169285</v>
      </c>
      <c r="G113" s="23">
        <f>+G75/G76</f>
        <v>6.4991919094938631</v>
      </c>
      <c r="H113" s="23"/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0.48563208010958503</v>
      </c>
      <c r="F115" s="22">
        <f>+F65/F30</f>
        <v>0.62496063815861758</v>
      </c>
      <c r="G115" s="22">
        <f>+G65/G30</f>
        <v>0.6143445952147093</v>
      </c>
      <c r="H115" s="22"/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1.6429227013155396</v>
      </c>
      <c r="F116" s="13">
        <f>+F65/F28</f>
        <v>2.5181706205007686</v>
      </c>
      <c r="G116" s="13">
        <f>+G65/G28</f>
        <v>2.5314008641498504</v>
      </c>
      <c r="H116" s="13"/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0.88648053606660338</v>
      </c>
      <c r="F117" s="23">
        <f>+F65/F120</f>
        <v>1.1532611874817198</v>
      </c>
      <c r="G117" s="23">
        <f>+G65/G120</f>
        <v>1.7257866111540803</v>
      </c>
      <c r="H117" s="23"/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5.744294243325812</v>
      </c>
      <c r="F119" s="59">
        <f>+F23/F39</f>
        <v>3.7441377887514227</v>
      </c>
      <c r="G119" s="59">
        <f>+G23/G39</f>
        <v>1.9061879422488548</v>
      </c>
      <c r="H119" s="59"/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2138391</v>
      </c>
      <c r="F120" s="58">
        <f>+F23-F39</f>
        <v>2061657</v>
      </c>
      <c r="G120" s="58">
        <f>+G23-G39</f>
        <v>1458408</v>
      </c>
      <c r="H120" s="58"/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2010-10-05T10:50:10Z</dcterms:modified>
</cp:coreProperties>
</file>